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</sheets>
  <calcPr calcId="145621"/>
</workbook>
</file>

<file path=xl/calcChain.xml><?xml version="1.0" encoding="utf-8"?>
<calcChain xmlns="http://schemas.openxmlformats.org/spreadsheetml/2006/main">
  <c r="O15" i="1" l="1"/>
  <c r="AE15" i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L21" i="1" s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 s="1"/>
  <c r="G15" i="1"/>
  <c r="F15" i="1"/>
  <c r="F19" i="1" s="1"/>
  <c r="E15" i="1"/>
  <c r="E19" i="1" s="1"/>
  <c r="M21" i="1" l="1"/>
  <c r="N21" i="1"/>
  <c r="K21" i="1"/>
  <c r="G19" i="1"/>
  <c r="G22" i="1" s="1"/>
  <c r="E22" i="1"/>
  <c r="H22" i="1"/>
  <c r="F22" i="1"/>
  <c r="O19" i="1"/>
  <c r="O22" i="1" s="1"/>
  <c r="N15" i="1"/>
  <c r="N19" i="1" s="1"/>
  <c r="L19" i="1"/>
  <c r="D16" i="1"/>
  <c r="M19" i="1"/>
  <c r="I22" i="1"/>
  <c r="K19" i="1" l="1"/>
  <c r="K22" i="1"/>
  <c r="L22" i="1"/>
  <c r="M22" i="1"/>
  <c r="N22" i="1"/>
</calcChain>
</file>

<file path=xl/sharedStrings.xml><?xml version="1.0" encoding="utf-8"?>
<sst xmlns="http://schemas.openxmlformats.org/spreadsheetml/2006/main" count="100" uniqueCount="74">
  <si>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</si>
  <si>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</si>
  <si>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</si>
  <si>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</si>
  <si>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</si>
  <si>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</si>
  <si>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</si>
  <si>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</si>
  <si>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</si>
  <si>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</si>
  <si>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</si>
  <si>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</si>
  <si>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</si>
  <si>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</si>
  <si>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</si>
  <si>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</si>
  <si>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</si>
  <si>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</si>
  <si>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</si>
  <si>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</si>
  <si>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</si>
  <si>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</si>
  <si>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</si>
  <si>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</si>
  <si>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</si>
  <si>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</si>
  <si>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</si>
  <si>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</si>
  <si>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</si>
  <si>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</si>
  <si>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</si>
  <si>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</si>
  <si>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</si>
  <si>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</si>
  <si>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</si>
  <si>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</si>
  <si>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</si>
  <si>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</si>
  <si>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suomensarja</t>
  </si>
  <si>
    <t>Lipottaret</t>
  </si>
  <si>
    <t>Lipottaret = Oulun Lipottaret  (2014)</t>
  </si>
  <si>
    <t>7.</t>
  </si>
  <si>
    <t>Lipottaret  2</t>
  </si>
  <si>
    <t>Lippo Juniorit = Oulun Lippo Juniorit  (2003),  kasvattajaseura</t>
  </si>
  <si>
    <t>Linnea Laatikainen</t>
  </si>
  <si>
    <t>18.2.2000   Oulu</t>
  </si>
  <si>
    <t>07.07. 2017  Pesäkarhut - Lipottaret  2-0  (8-3,4-0)</t>
  </si>
  <si>
    <t>YK = Ylivieskan Kuula  (1909)</t>
  </si>
  <si>
    <t>YK</t>
  </si>
  <si>
    <t>ykköspesis</t>
  </si>
  <si>
    <t>9.</t>
  </si>
  <si>
    <t>2.  ottelu</t>
  </si>
  <si>
    <t>31.05. 2018  Manse PP - Lipottaret  1-0  (6-2, 8-4)</t>
  </si>
  <si>
    <t>OsVa</t>
  </si>
  <si>
    <t>OsVa = Oulunsalon Vasama  (1910)</t>
  </si>
  <si>
    <t>KeKi  2</t>
  </si>
  <si>
    <t>KeKi = Kempeleen Kiri  (1915)</t>
  </si>
  <si>
    <t xml:space="preserve">Lyöty </t>
  </si>
  <si>
    <t xml:space="preserve">Tuotu </t>
  </si>
  <si>
    <t>KeKi</t>
  </si>
  <si>
    <t>Pesä Ysit</t>
  </si>
  <si>
    <t>Pesä Ysit = Pesä Ysit, Lappeenranta  (1976)</t>
  </si>
  <si>
    <t>17 v   4 kk 19 pv</t>
  </si>
  <si>
    <t>18 v   3 kk 13 pv</t>
  </si>
  <si>
    <t>10.</t>
  </si>
  <si>
    <t>12.</t>
  </si>
  <si>
    <t>4.  ottelu</t>
  </si>
  <si>
    <t>17.06. 2021  KeKi - SMJ  0-2  (0-2, 4-6)</t>
  </si>
  <si>
    <t>21 v   3 kk 30 pv</t>
  </si>
  <si>
    <t>20.  ottelu</t>
  </si>
  <si>
    <t>19.06. 2021  Fera - Pesä Ysit 2-0  (9-0, 6-4)</t>
  </si>
  <si>
    <t>21 v   4 kk   1 pv</t>
  </si>
  <si>
    <t>Mailattaret</t>
  </si>
  <si>
    <t>Mailattaret = Mailattaret, Vaasa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</si>
</sst>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3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9"/>
      <c r="AH1" s="9"/>
      <c r="AI1" s="9"/>
      <c r="AJ1" s="9"/>
      <c r="AK1" s="9"/>
    </row>
    <row r="2" spans="1:37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/>
      <c r="AA2" s="15"/>
      <c r="AB2" s="18" t="s">
        <v>28</v>
      </c>
      <c r="AC2" s="21"/>
      <c r="AD2" s="15"/>
      <c r="AE2" s="16"/>
      <c r="AF2" s="9"/>
      <c r="AG2" s="9"/>
      <c r="AH2" s="9"/>
      <c r="AI2" s="9"/>
      <c r="AJ2" s="9"/>
      <c r="AK2" s="9"/>
    </row>
    <row r="3" spans="1:37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9"/>
      <c r="AG3" s="9"/>
      <c r="AH3" s="9"/>
      <c r="AI3" s="9"/>
      <c r="AJ3" s="9"/>
      <c r="AK3" s="9"/>
    </row>
    <row r="4" spans="1:37" ht="15" customHeight="1" x14ac:dyDescent="0.2">
      <c r="A4" s="1"/>
      <c r="B4" s="61">
        <v>2016</v>
      </c>
      <c r="C4" s="61"/>
      <c r="D4" s="62" t="s">
        <v>42</v>
      </c>
      <c r="E4" s="61"/>
      <c r="F4" s="63" t="s">
        <v>38</v>
      </c>
      <c r="G4" s="67"/>
      <c r="H4" s="68"/>
      <c r="I4" s="61"/>
      <c r="J4" s="61"/>
      <c r="K4" s="61"/>
      <c r="L4" s="61"/>
      <c r="M4" s="67"/>
      <c r="N4" s="64"/>
      <c r="O4" s="24"/>
      <c r="P4" s="26"/>
      <c r="Q4" s="40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9"/>
      <c r="AG4" s="9"/>
      <c r="AH4" s="9"/>
      <c r="AI4" s="9"/>
      <c r="AJ4" s="9"/>
      <c r="AK4" s="9"/>
    </row>
    <row r="5" spans="1:37" ht="15" customHeight="1" x14ac:dyDescent="0.2">
      <c r="A5" s="1"/>
      <c r="B5" s="69">
        <v>2017</v>
      </c>
      <c r="C5" s="69"/>
      <c r="D5" s="70" t="s">
        <v>48</v>
      </c>
      <c r="E5" s="69"/>
      <c r="F5" s="71" t="s">
        <v>49</v>
      </c>
      <c r="G5" s="72"/>
      <c r="H5" s="73"/>
      <c r="I5" s="69"/>
      <c r="J5" s="69"/>
      <c r="K5" s="69"/>
      <c r="L5" s="69"/>
      <c r="M5" s="69"/>
      <c r="N5" s="74"/>
      <c r="O5" s="24"/>
      <c r="P5" s="26"/>
      <c r="Q5" s="40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9"/>
      <c r="AG5" s="9"/>
      <c r="AH5" s="9"/>
      <c r="AI5" s="9"/>
      <c r="AJ5" s="9"/>
      <c r="AK5" s="9"/>
    </row>
    <row r="6" spans="1:37" ht="15" customHeight="1" x14ac:dyDescent="0.2">
      <c r="A6" s="1"/>
      <c r="B6" s="26">
        <v>2017</v>
      </c>
      <c r="C6" s="26" t="s">
        <v>41</v>
      </c>
      <c r="D6" s="28" t="s">
        <v>39</v>
      </c>
      <c r="E6" s="26">
        <v>1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31">
        <v>0</v>
      </c>
      <c r="N6" s="29">
        <v>0</v>
      </c>
      <c r="O6" s="57">
        <v>1</v>
      </c>
      <c r="P6" s="26"/>
      <c r="Q6" s="40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9"/>
      <c r="AG6" s="9"/>
      <c r="AH6" s="9"/>
      <c r="AI6" s="9"/>
      <c r="AJ6" s="9"/>
      <c r="AK6" s="9"/>
    </row>
    <row r="7" spans="1:37" ht="15" customHeight="1" x14ac:dyDescent="0.2">
      <c r="A7" s="1"/>
      <c r="B7" s="69">
        <v>2018</v>
      </c>
      <c r="C7" s="69"/>
      <c r="D7" s="70" t="s">
        <v>48</v>
      </c>
      <c r="E7" s="69"/>
      <c r="F7" s="71" t="s">
        <v>49</v>
      </c>
      <c r="G7" s="72"/>
      <c r="H7" s="73"/>
      <c r="I7" s="69"/>
      <c r="J7" s="69"/>
      <c r="K7" s="69"/>
      <c r="L7" s="69"/>
      <c r="M7" s="69"/>
      <c r="N7" s="74"/>
      <c r="O7" s="24"/>
      <c r="P7" s="26"/>
      <c r="Q7" s="40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9"/>
      <c r="AG7" s="9"/>
      <c r="AH7" s="9"/>
      <c r="AI7" s="9"/>
      <c r="AJ7" s="9"/>
      <c r="AK7" s="9"/>
    </row>
    <row r="8" spans="1:37" ht="15" customHeight="1" x14ac:dyDescent="0.2">
      <c r="A8" s="1"/>
      <c r="B8" s="26">
        <v>2018</v>
      </c>
      <c r="C8" s="26" t="s">
        <v>50</v>
      </c>
      <c r="D8" s="28" t="s">
        <v>39</v>
      </c>
      <c r="E8" s="26">
        <v>1</v>
      </c>
      <c r="F8" s="26">
        <v>0</v>
      </c>
      <c r="G8" s="26">
        <v>1</v>
      </c>
      <c r="H8" s="26">
        <v>0</v>
      </c>
      <c r="I8" s="26">
        <v>1</v>
      </c>
      <c r="J8" s="26">
        <v>0</v>
      </c>
      <c r="K8" s="26">
        <v>0</v>
      </c>
      <c r="L8" s="26">
        <v>0</v>
      </c>
      <c r="M8" s="31">
        <v>1</v>
      </c>
      <c r="N8" s="29">
        <v>0.25</v>
      </c>
      <c r="O8" s="57">
        <v>4</v>
      </c>
      <c r="P8" s="26"/>
      <c r="Q8" s="40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9"/>
      <c r="AG8" s="9"/>
      <c r="AH8" s="9"/>
      <c r="AI8" s="9"/>
      <c r="AJ8" s="9"/>
      <c r="AK8" s="9"/>
    </row>
    <row r="9" spans="1:37" ht="15" customHeight="1" x14ac:dyDescent="0.2">
      <c r="A9" s="1"/>
      <c r="B9" s="61">
        <v>2019</v>
      </c>
      <c r="C9" s="61"/>
      <c r="D9" s="62" t="s">
        <v>55</v>
      </c>
      <c r="E9" s="61"/>
      <c r="F9" s="63" t="s">
        <v>38</v>
      </c>
      <c r="G9" s="67"/>
      <c r="H9" s="68"/>
      <c r="I9" s="61"/>
      <c r="J9" s="61"/>
      <c r="K9" s="61"/>
      <c r="L9" s="61"/>
      <c r="M9" s="61"/>
      <c r="N9" s="64"/>
      <c r="O9" s="57"/>
      <c r="P9" s="26"/>
      <c r="Q9" s="40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9"/>
      <c r="AG9" s="9"/>
      <c r="AH9" s="9"/>
      <c r="AI9" s="9"/>
      <c r="AJ9" s="9"/>
      <c r="AK9" s="9"/>
    </row>
    <row r="10" spans="1:37" ht="15" customHeight="1" x14ac:dyDescent="0.2">
      <c r="A10" s="1"/>
      <c r="B10" s="69">
        <v>2019</v>
      </c>
      <c r="C10" s="69"/>
      <c r="D10" s="70" t="s">
        <v>53</v>
      </c>
      <c r="E10" s="69"/>
      <c r="F10" s="71" t="s">
        <v>49</v>
      </c>
      <c r="G10" s="72"/>
      <c r="H10" s="73"/>
      <c r="I10" s="69"/>
      <c r="J10" s="69"/>
      <c r="K10" s="69"/>
      <c r="L10" s="69"/>
      <c r="M10" s="72"/>
      <c r="N10" s="74"/>
      <c r="O10" s="57">
        <v>4</v>
      </c>
      <c r="P10" s="26"/>
      <c r="Q10" s="40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9"/>
      <c r="AG10" s="9"/>
      <c r="AH10" s="9"/>
      <c r="AI10" s="9"/>
      <c r="AJ10" s="9"/>
      <c r="AK10" s="9"/>
    </row>
    <row r="11" spans="1:37" ht="15" customHeight="1" x14ac:dyDescent="0.2">
      <c r="A11" s="1"/>
      <c r="B11" s="26">
        <v>2020</v>
      </c>
      <c r="C11" s="26" t="s">
        <v>41</v>
      </c>
      <c r="D11" s="28" t="s">
        <v>59</v>
      </c>
      <c r="E11" s="26">
        <v>2</v>
      </c>
      <c r="F11" s="26">
        <v>0</v>
      </c>
      <c r="G11" s="26">
        <v>0</v>
      </c>
      <c r="H11" s="26">
        <v>1</v>
      </c>
      <c r="I11" s="26">
        <v>3</v>
      </c>
      <c r="J11" s="26">
        <v>0</v>
      </c>
      <c r="K11" s="26">
        <v>3</v>
      </c>
      <c r="L11" s="26">
        <v>0</v>
      </c>
      <c r="M11" s="31">
        <v>0</v>
      </c>
      <c r="N11" s="29">
        <v>0.33300000000000002</v>
      </c>
      <c r="O11" s="57">
        <v>9</v>
      </c>
      <c r="P11" s="26"/>
      <c r="Q11" s="40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9"/>
      <c r="AG11" s="9"/>
      <c r="AH11" s="9"/>
      <c r="AI11" s="9"/>
      <c r="AJ11" s="9"/>
      <c r="AK11" s="9"/>
    </row>
    <row r="12" spans="1:37" ht="15" customHeight="1" x14ac:dyDescent="0.2">
      <c r="A12" s="1"/>
      <c r="B12" s="26">
        <v>2020</v>
      </c>
      <c r="C12" s="26" t="s">
        <v>64</v>
      </c>
      <c r="D12" s="28" t="s">
        <v>60</v>
      </c>
      <c r="E12" s="26">
        <v>13</v>
      </c>
      <c r="F12" s="26">
        <v>0</v>
      </c>
      <c r="G12" s="26">
        <v>2</v>
      </c>
      <c r="H12" s="26">
        <v>7</v>
      </c>
      <c r="I12" s="26">
        <v>33</v>
      </c>
      <c r="J12" s="26">
        <v>24</v>
      </c>
      <c r="K12" s="26">
        <v>6</v>
      </c>
      <c r="L12" s="26">
        <v>1</v>
      </c>
      <c r="M12" s="26">
        <v>2</v>
      </c>
      <c r="N12" s="29">
        <v>0.44600000000000001</v>
      </c>
      <c r="O12" s="96">
        <v>74</v>
      </c>
      <c r="P12" s="26"/>
      <c r="Q12" s="40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9"/>
      <c r="AG12" s="9"/>
      <c r="AH12" s="9"/>
      <c r="AI12" s="9"/>
      <c r="AJ12" s="9"/>
      <c r="AK12" s="9"/>
    </row>
    <row r="13" spans="1:37" ht="15" customHeight="1" x14ac:dyDescent="0.2">
      <c r="A13" s="1"/>
      <c r="B13" s="92">
        <v>2021</v>
      </c>
      <c r="C13" s="92" t="s">
        <v>65</v>
      </c>
      <c r="D13" s="93" t="s">
        <v>60</v>
      </c>
      <c r="E13" s="92">
        <v>22</v>
      </c>
      <c r="F13" s="92">
        <v>2</v>
      </c>
      <c r="G13" s="92">
        <v>1</v>
      </c>
      <c r="H13" s="92">
        <v>15</v>
      </c>
      <c r="I13" s="92">
        <v>60</v>
      </c>
      <c r="J13" s="92">
        <v>25</v>
      </c>
      <c r="K13" s="92">
        <v>22</v>
      </c>
      <c r="L13" s="92">
        <v>10</v>
      </c>
      <c r="M13" s="95">
        <v>3</v>
      </c>
      <c r="N13" s="94">
        <v>0.51719999999999999</v>
      </c>
      <c r="O13" s="97">
        <v>116</v>
      </c>
      <c r="P13" s="26"/>
      <c r="Q13" s="40"/>
      <c r="R13" s="26"/>
      <c r="S13" s="26"/>
      <c r="T13" s="26"/>
      <c r="U13" s="27">
        <v>5</v>
      </c>
      <c r="V13" s="27">
        <v>1</v>
      </c>
      <c r="W13" s="27">
        <v>0</v>
      </c>
      <c r="X13" s="27">
        <v>7</v>
      </c>
      <c r="Y13" s="27">
        <v>26</v>
      </c>
      <c r="Z13" s="26"/>
      <c r="AA13" s="26"/>
      <c r="AB13" s="26"/>
      <c r="AC13" s="26"/>
      <c r="AD13" s="26"/>
      <c r="AE13" s="26"/>
      <c r="AF13" s="9"/>
      <c r="AG13" s="9"/>
      <c r="AH13" s="9"/>
      <c r="AI13" s="9"/>
      <c r="AJ13" s="9"/>
      <c r="AK13" s="9"/>
    </row>
    <row r="14" spans="1:37" ht="15" customHeight="1" x14ac:dyDescent="0.2">
      <c r="A14" s="1"/>
      <c r="B14" s="92">
        <v>2022</v>
      </c>
      <c r="C14" s="92" t="s">
        <v>41</v>
      </c>
      <c r="D14" s="93" t="s">
        <v>72</v>
      </c>
      <c r="E14" s="92">
        <v>17</v>
      </c>
      <c r="F14" s="92">
        <v>0</v>
      </c>
      <c r="G14" s="92">
        <v>2</v>
      </c>
      <c r="H14" s="92">
        <v>4</v>
      </c>
      <c r="I14" s="92">
        <v>18</v>
      </c>
      <c r="J14" s="92">
        <v>13</v>
      </c>
      <c r="K14" s="92">
        <v>0</v>
      </c>
      <c r="L14" s="92">
        <v>3</v>
      </c>
      <c r="M14" s="92">
        <v>2</v>
      </c>
      <c r="N14" s="94">
        <v>0.38300000000000001</v>
      </c>
      <c r="O14" s="99">
        <v>47</v>
      </c>
      <c r="P14" s="26"/>
      <c r="Q14" s="40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9"/>
      <c r="AG14" s="9"/>
      <c r="AH14" s="9"/>
      <c r="AI14" s="9"/>
      <c r="AJ14" s="9"/>
      <c r="AK14" s="9"/>
    </row>
    <row r="15" spans="1:37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56</v>
      </c>
      <c r="F15" s="19">
        <f t="shared" si="0"/>
        <v>2</v>
      </c>
      <c r="G15" s="19">
        <f t="shared" si="0"/>
        <v>6</v>
      </c>
      <c r="H15" s="19">
        <f t="shared" si="0"/>
        <v>27</v>
      </c>
      <c r="I15" s="19">
        <f t="shared" si="0"/>
        <v>115</v>
      </c>
      <c r="J15" s="19">
        <f t="shared" si="0"/>
        <v>62</v>
      </c>
      <c r="K15" s="19">
        <f t="shared" si="0"/>
        <v>31</v>
      </c>
      <c r="L15" s="19">
        <f t="shared" si="0"/>
        <v>14</v>
      </c>
      <c r="M15" s="18">
        <f t="shared" si="0"/>
        <v>8</v>
      </c>
      <c r="N15" s="30">
        <f>PRODUCT(I15/O15)</f>
        <v>0.45098039215686275</v>
      </c>
      <c r="O15" s="65">
        <f t="shared" ref="O15:AE15" si="1">SUM(O4:O14)</f>
        <v>255</v>
      </c>
      <c r="P15" s="19">
        <f t="shared" si="1"/>
        <v>0</v>
      </c>
      <c r="Q15" s="16">
        <f t="shared" si="1"/>
        <v>0</v>
      </c>
      <c r="R15" s="19">
        <f t="shared" si="1"/>
        <v>0</v>
      </c>
      <c r="S15" s="19">
        <f t="shared" si="1"/>
        <v>0</v>
      </c>
      <c r="T15" s="19">
        <f t="shared" si="1"/>
        <v>0</v>
      </c>
      <c r="U15" s="19">
        <f t="shared" si="1"/>
        <v>5</v>
      </c>
      <c r="V15" s="19">
        <f t="shared" si="1"/>
        <v>1</v>
      </c>
      <c r="W15" s="19">
        <f t="shared" si="1"/>
        <v>0</v>
      </c>
      <c r="X15" s="19">
        <f t="shared" si="1"/>
        <v>7</v>
      </c>
      <c r="Y15" s="19">
        <f t="shared" si="1"/>
        <v>26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9"/>
      <c r="AG15" s="9"/>
      <c r="AH15" s="9"/>
      <c r="AI15" s="9"/>
      <c r="AJ15" s="9"/>
      <c r="AK15" s="9"/>
    </row>
    <row r="16" spans="1:37" ht="15" customHeight="1" x14ac:dyDescent="0.2">
      <c r="A16" s="1"/>
      <c r="B16" s="28" t="s">
        <v>2</v>
      </c>
      <c r="C16" s="31"/>
      <c r="D16" s="32">
        <f>SUM(F15:H15)+((I15-F15-G15)/3)+(E15/3)+(Z15*25)+(AA15*25)+(AB15*10)+(AC15*25)+(AD15*20)+(AE15*15)</f>
        <v>89.333333333333329</v>
      </c>
      <c r="E16" s="1"/>
      <c r="F16" s="1"/>
      <c r="G16" s="1"/>
      <c r="H16" s="1"/>
      <c r="I16" s="1"/>
      <c r="J16" s="1"/>
      <c r="K16" s="1"/>
      <c r="L16" s="1"/>
      <c r="M16" s="1"/>
      <c r="N16" s="66"/>
      <c r="O16" s="36"/>
      <c r="P16" s="3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4"/>
      <c r="AE16" s="1"/>
      <c r="AF16" s="9"/>
      <c r="AG16" s="9"/>
      <c r="AH16" s="9"/>
      <c r="AI16" s="9"/>
      <c r="AJ16" s="9"/>
      <c r="AK16" s="9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36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9"/>
      <c r="AG17" s="9"/>
      <c r="AH17" s="9"/>
      <c r="AI17" s="9"/>
      <c r="AJ17" s="9"/>
      <c r="AK17" s="9"/>
    </row>
    <row r="18" spans="1:37" ht="15" customHeight="1" x14ac:dyDescent="0.25">
      <c r="A18" s="1"/>
      <c r="B18" s="23" t="s">
        <v>16</v>
      </c>
      <c r="C18" s="37"/>
      <c r="D18" s="37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0" t="s">
        <v>33</v>
      </c>
      <c r="O18" s="24"/>
      <c r="P18" s="38" t="s">
        <v>32</v>
      </c>
      <c r="Q18" s="13"/>
      <c r="R18" s="13"/>
      <c r="S18" s="13"/>
      <c r="T18" s="39"/>
      <c r="U18" s="39"/>
      <c r="V18" s="39"/>
      <c r="W18" s="39"/>
      <c r="X18" s="39"/>
      <c r="Y18" s="13"/>
      <c r="Z18" s="13"/>
      <c r="AA18" s="13"/>
      <c r="AB18" s="13"/>
      <c r="AC18" s="13"/>
      <c r="AD18" s="13"/>
      <c r="AE18" s="41"/>
      <c r="AF18" s="9"/>
      <c r="AG18" s="9"/>
      <c r="AH18" s="9"/>
      <c r="AI18" s="9"/>
      <c r="AJ18" s="9"/>
      <c r="AK18" s="9"/>
    </row>
    <row r="19" spans="1:37" s="10" customFormat="1" ht="15" customHeight="1" x14ac:dyDescent="0.2">
      <c r="A19" s="1"/>
      <c r="B19" s="38" t="s">
        <v>17</v>
      </c>
      <c r="C19" s="13"/>
      <c r="D19" s="41"/>
      <c r="E19" s="26">
        <f>PRODUCT(E15)</f>
        <v>56</v>
      </c>
      <c r="F19" s="26">
        <f>PRODUCT(F15)</f>
        <v>2</v>
      </c>
      <c r="G19" s="26">
        <f>PRODUCT(G15)</f>
        <v>6</v>
      </c>
      <c r="H19" s="26">
        <f>PRODUCT(H15)</f>
        <v>27</v>
      </c>
      <c r="I19" s="26">
        <f>PRODUCT(I15)</f>
        <v>115</v>
      </c>
      <c r="J19" s="1"/>
      <c r="K19" s="42">
        <f>PRODUCT((F19+G19)/E19)</f>
        <v>0.14285714285714285</v>
      </c>
      <c r="L19" s="42">
        <f>PRODUCT(H19/E19)</f>
        <v>0.48214285714285715</v>
      </c>
      <c r="M19" s="42">
        <f>PRODUCT(I19/E19)</f>
        <v>2.0535714285714284</v>
      </c>
      <c r="N19" s="43">
        <f>PRODUCT(N15)</f>
        <v>0.45098039215686275</v>
      </c>
      <c r="O19" s="24">
        <f>PRODUCT(O15)</f>
        <v>255</v>
      </c>
      <c r="P19" s="75" t="s">
        <v>34</v>
      </c>
      <c r="Q19" s="76"/>
      <c r="R19" s="77" t="s">
        <v>46</v>
      </c>
      <c r="S19" s="77"/>
      <c r="T19" s="77"/>
      <c r="U19" s="77"/>
      <c r="V19" s="77"/>
      <c r="W19" s="77"/>
      <c r="X19" s="77"/>
      <c r="Y19" s="77"/>
      <c r="Z19" s="77"/>
      <c r="AA19" s="78" t="s">
        <v>35</v>
      </c>
      <c r="AB19" s="78"/>
      <c r="AC19" s="87" t="s">
        <v>62</v>
      </c>
      <c r="AD19" s="78"/>
      <c r="AE19" s="89"/>
      <c r="AF19" s="9"/>
      <c r="AG19" s="9"/>
      <c r="AH19" s="9"/>
      <c r="AI19" s="9"/>
      <c r="AJ19" s="9"/>
      <c r="AK19" s="9"/>
    </row>
    <row r="20" spans="1:37" ht="15" customHeight="1" x14ac:dyDescent="0.2">
      <c r="A20" s="1"/>
      <c r="B20" s="44" t="s">
        <v>18</v>
      </c>
      <c r="C20" s="45"/>
      <c r="D20" s="46"/>
      <c r="E20" s="26"/>
      <c r="F20" s="26"/>
      <c r="G20" s="26"/>
      <c r="H20" s="26"/>
      <c r="I20" s="26"/>
      <c r="J20" s="1"/>
      <c r="K20" s="42"/>
      <c r="L20" s="42"/>
      <c r="M20" s="42"/>
      <c r="N20" s="29"/>
      <c r="O20" s="24"/>
      <c r="P20" s="79" t="s">
        <v>57</v>
      </c>
      <c r="Q20" s="80"/>
      <c r="R20" s="81" t="s">
        <v>52</v>
      </c>
      <c r="S20" s="81"/>
      <c r="T20" s="81"/>
      <c r="U20" s="81"/>
      <c r="V20" s="81"/>
      <c r="W20" s="81"/>
      <c r="X20" s="81"/>
      <c r="Y20" s="81"/>
      <c r="Z20" s="81"/>
      <c r="AA20" s="82" t="s">
        <v>51</v>
      </c>
      <c r="AB20" s="82"/>
      <c r="AC20" s="88" t="s">
        <v>63</v>
      </c>
      <c r="AD20" s="82"/>
      <c r="AE20" s="90"/>
      <c r="AF20" s="9"/>
      <c r="AG20" s="9"/>
      <c r="AH20" s="9"/>
      <c r="AI20" s="9"/>
      <c r="AJ20" s="9"/>
      <c r="AK20" s="9"/>
    </row>
    <row r="21" spans="1:37" ht="15" customHeight="1" x14ac:dyDescent="0.2">
      <c r="A21" s="1"/>
      <c r="B21" s="47" t="s">
        <v>19</v>
      </c>
      <c r="C21" s="48"/>
      <c r="D21" s="49"/>
      <c r="E21" s="27">
        <f>PRODUCT(U15)</f>
        <v>5</v>
      </c>
      <c r="F21" s="27">
        <f>PRODUCT(V15)</f>
        <v>1</v>
      </c>
      <c r="G21" s="27">
        <f>PRODUCT(W15)</f>
        <v>0</v>
      </c>
      <c r="H21" s="27">
        <f>PRODUCT(X15)</f>
        <v>7</v>
      </c>
      <c r="I21" s="27">
        <f>PRODUCT(Y15)</f>
        <v>26</v>
      </c>
      <c r="J21" s="1"/>
      <c r="K21" s="50">
        <f>PRODUCT((F21+G21)/E21)</f>
        <v>0.2</v>
      </c>
      <c r="L21" s="50">
        <f>PRODUCT(H21/E21)</f>
        <v>1.4</v>
      </c>
      <c r="M21" s="50">
        <f>PRODUCT(I21/E21)</f>
        <v>5.2</v>
      </c>
      <c r="N21" s="51">
        <f>PRODUCT(I21/O21)</f>
        <v>0.70270270270270274</v>
      </c>
      <c r="O21" s="24">
        <v>37</v>
      </c>
      <c r="P21" s="79" t="s">
        <v>58</v>
      </c>
      <c r="Q21" s="80"/>
      <c r="R21" s="81" t="s">
        <v>67</v>
      </c>
      <c r="S21" s="81"/>
      <c r="T21" s="81"/>
      <c r="U21" s="81"/>
      <c r="V21" s="81"/>
      <c r="W21" s="81"/>
      <c r="X21" s="81"/>
      <c r="Y21" s="81"/>
      <c r="Z21" s="81"/>
      <c r="AA21" s="82" t="s">
        <v>66</v>
      </c>
      <c r="AB21" s="82"/>
      <c r="AC21" s="88" t="s">
        <v>68</v>
      </c>
      <c r="AD21" s="82"/>
      <c r="AE21" s="90"/>
      <c r="AF21" s="9"/>
      <c r="AG21" s="9"/>
      <c r="AH21" s="9"/>
      <c r="AI21" s="9"/>
      <c r="AJ21" s="9"/>
      <c r="AK21" s="9"/>
    </row>
    <row r="22" spans="1:37" ht="15" customHeight="1" x14ac:dyDescent="0.2">
      <c r="A22" s="1"/>
      <c r="B22" s="52" t="s">
        <v>20</v>
      </c>
      <c r="C22" s="53"/>
      <c r="D22" s="54"/>
      <c r="E22" s="19">
        <f>SUM(E19:E21)</f>
        <v>61</v>
      </c>
      <c r="F22" s="19">
        <f>SUM(F19:F21)</f>
        <v>3</v>
      </c>
      <c r="G22" s="19">
        <f>SUM(G19:G21)</f>
        <v>6</v>
      </c>
      <c r="H22" s="19">
        <f>SUM(H19:H21)</f>
        <v>34</v>
      </c>
      <c r="I22" s="19">
        <f>SUM(I19:I21)</f>
        <v>141</v>
      </c>
      <c r="J22" s="1"/>
      <c r="K22" s="55">
        <f>PRODUCT((F22+G22)/E22)</f>
        <v>0.14754098360655737</v>
      </c>
      <c r="L22" s="55">
        <f>PRODUCT(H22/E22)</f>
        <v>0.55737704918032782</v>
      </c>
      <c r="M22" s="55">
        <f>PRODUCT(I22/E22)</f>
        <v>2.3114754098360657</v>
      </c>
      <c r="N22" s="30">
        <f>PRODUCT(I22/O22)</f>
        <v>0.48287671232876711</v>
      </c>
      <c r="O22" s="24">
        <f>SUM(O19:O21)</f>
        <v>292</v>
      </c>
      <c r="P22" s="83" t="s">
        <v>36</v>
      </c>
      <c r="Q22" s="84"/>
      <c r="R22" s="85" t="s">
        <v>70</v>
      </c>
      <c r="S22" s="85"/>
      <c r="T22" s="85"/>
      <c r="U22" s="85"/>
      <c r="V22" s="85"/>
      <c r="W22" s="85"/>
      <c r="X22" s="85"/>
      <c r="Y22" s="85"/>
      <c r="Z22" s="85"/>
      <c r="AA22" s="86" t="s">
        <v>69</v>
      </c>
      <c r="AB22" s="86"/>
      <c r="AC22" s="98" t="s">
        <v>71</v>
      </c>
      <c r="AD22" s="86"/>
      <c r="AE22" s="91"/>
      <c r="AF22" s="9"/>
      <c r="AG22" s="9"/>
      <c r="AH22" s="9"/>
      <c r="AI22" s="9"/>
      <c r="AJ22" s="9"/>
      <c r="AK22" s="9"/>
    </row>
    <row r="23" spans="1:37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4"/>
      <c r="P23" s="1"/>
      <c r="Q23" s="36"/>
      <c r="R23" s="1"/>
      <c r="S23" s="1"/>
      <c r="T23" s="24"/>
      <c r="U23" s="24"/>
      <c r="V23" s="56"/>
      <c r="W23" s="1"/>
      <c r="X23" s="1"/>
      <c r="Y23" s="1"/>
      <c r="Z23" s="1"/>
      <c r="AA23" s="1"/>
      <c r="AB23" s="1"/>
      <c r="AC23" s="1"/>
      <c r="AD23" s="1"/>
      <c r="AE23" s="1"/>
      <c r="AF23" s="9"/>
      <c r="AG23" s="9"/>
      <c r="AH23" s="9"/>
      <c r="AI23" s="9"/>
      <c r="AJ23" s="9"/>
      <c r="AK23" s="9"/>
    </row>
    <row r="24" spans="1:37" ht="15" customHeight="1" x14ac:dyDescent="0.25">
      <c r="A24" s="1"/>
      <c r="B24" s="1" t="s">
        <v>37</v>
      </c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36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9"/>
      <c r="AG24" s="9"/>
      <c r="AH24" s="9"/>
      <c r="AI24" s="9"/>
      <c r="AJ24" s="9"/>
      <c r="AK24" s="9"/>
    </row>
    <row r="25" spans="1:37" s="58" customFormat="1" ht="15" customHeight="1" x14ac:dyDescent="0.2">
      <c r="A25" s="1"/>
      <c r="B25" s="1"/>
      <c r="C25" s="36"/>
      <c r="D25" s="1" t="s">
        <v>47</v>
      </c>
      <c r="E25" s="1"/>
      <c r="F25" s="24"/>
      <c r="G25" s="24"/>
      <c r="H25" s="24"/>
      <c r="I25" s="1"/>
      <c r="J25" s="1"/>
      <c r="K25" s="1"/>
      <c r="L25" s="1"/>
      <c r="M25" s="1"/>
      <c r="N25" s="1"/>
      <c r="O25" s="57"/>
      <c r="P25" s="1"/>
      <c r="Q25" s="36"/>
      <c r="R25" s="1"/>
      <c r="S25" s="1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9"/>
      <c r="AE25" s="1"/>
      <c r="AF25" s="9"/>
      <c r="AG25" s="9"/>
      <c r="AH25" s="9"/>
      <c r="AI25" s="9"/>
      <c r="AJ25" s="9"/>
      <c r="AK25" s="9"/>
    </row>
    <row r="26" spans="1:37" ht="15" customHeight="1" x14ac:dyDescent="0.2">
      <c r="A26" s="1"/>
      <c r="B26" s="1"/>
      <c r="C26" s="36"/>
      <c r="D26" s="1" t="s">
        <v>40</v>
      </c>
      <c r="E26" s="1"/>
      <c r="F26" s="24"/>
      <c r="G26" s="24"/>
      <c r="H26" s="24"/>
      <c r="I26" s="1"/>
      <c r="J26" s="1"/>
      <c r="K26" s="1"/>
      <c r="L26" s="1"/>
      <c r="M26" s="1"/>
      <c r="N26" s="1"/>
      <c r="O26" s="57"/>
      <c r="P26" s="1"/>
      <c r="Q26" s="36"/>
      <c r="R26" s="1"/>
      <c r="S26" s="1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9"/>
      <c r="AE26" s="1"/>
      <c r="AF26" s="9"/>
      <c r="AG26" s="9"/>
      <c r="AH26" s="9"/>
      <c r="AI26" s="9"/>
      <c r="AJ26" s="9"/>
      <c r="AK26" s="9"/>
    </row>
    <row r="27" spans="1:37" ht="15" customHeight="1" x14ac:dyDescent="0.2">
      <c r="A27" s="1"/>
      <c r="B27" s="1"/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9"/>
      <c r="AG27" s="9"/>
      <c r="AH27" s="9"/>
      <c r="AI27" s="9"/>
      <c r="AJ27" s="9"/>
      <c r="AK27" s="9"/>
    </row>
    <row r="28" spans="1:37" ht="15" customHeight="1" x14ac:dyDescent="0.2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9"/>
      <c r="AG28" s="9"/>
      <c r="AH28" s="9"/>
      <c r="AI28" s="9"/>
      <c r="AJ28" s="9"/>
      <c r="AK28" s="9"/>
    </row>
    <row r="29" spans="1:37" ht="15" customHeight="1" x14ac:dyDescent="0.2">
      <c r="A29" s="1"/>
      <c r="B29" s="1"/>
      <c r="C29" s="1"/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9"/>
      <c r="AG29" s="9"/>
      <c r="AH29" s="9"/>
      <c r="AI29" s="9"/>
      <c r="AJ29" s="9"/>
      <c r="AK29" s="9"/>
    </row>
    <row r="30" spans="1:37" ht="15" customHeight="1" x14ac:dyDescent="0.2">
      <c r="A30" s="1"/>
      <c r="B30" s="1"/>
      <c r="C30" s="1"/>
      <c r="D30" s="1" t="s">
        <v>73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9"/>
      <c r="AG30" s="9"/>
      <c r="AH30" s="9"/>
      <c r="AI30" s="9"/>
      <c r="AJ30" s="9"/>
      <c r="AK30" s="9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9"/>
      <c r="AG31" s="9"/>
      <c r="AH31" s="9"/>
      <c r="AI31" s="9"/>
      <c r="AJ31" s="9"/>
      <c r="AK31" s="9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9"/>
      <c r="AG32" s="9"/>
      <c r="AH32" s="9"/>
      <c r="AI32" s="9"/>
      <c r="AJ32" s="9"/>
      <c r="AK32" s="9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9"/>
      <c r="AG33" s="9"/>
      <c r="AH33" s="9"/>
      <c r="AI33" s="9"/>
      <c r="AJ33" s="9"/>
      <c r="AK33" s="9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9"/>
      <c r="AG34" s="9"/>
      <c r="AH34" s="9"/>
      <c r="AI34" s="9"/>
      <c r="AJ34" s="9"/>
      <c r="AK34" s="9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9"/>
      <c r="AG35" s="9"/>
      <c r="AH35" s="9"/>
      <c r="AI35" s="9"/>
      <c r="AJ35" s="9"/>
      <c r="AK35" s="9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9"/>
      <c r="AG36" s="9"/>
      <c r="AH36" s="9"/>
      <c r="AI36" s="9"/>
      <c r="AJ36" s="9"/>
      <c r="AK36" s="9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9"/>
      <c r="AG37" s="9"/>
      <c r="AH37" s="9"/>
      <c r="AI37" s="9"/>
      <c r="AJ37" s="9"/>
      <c r="AK37" s="9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9"/>
      <c r="AG38" s="9"/>
      <c r="AH38" s="9"/>
      <c r="AI38" s="9"/>
      <c r="AJ38" s="9"/>
      <c r="AK38" s="9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9"/>
      <c r="AG39" s="9"/>
      <c r="AH39" s="9"/>
      <c r="AI39" s="9"/>
      <c r="AJ39" s="9"/>
      <c r="AK39" s="9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9"/>
      <c r="AG40" s="9"/>
      <c r="AH40" s="9"/>
      <c r="AI40" s="9"/>
      <c r="AJ40" s="9"/>
      <c r="AK40" s="9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9"/>
      <c r="AG41" s="9"/>
      <c r="AH41" s="9"/>
      <c r="AI41" s="9"/>
      <c r="AJ41" s="9"/>
      <c r="AK41" s="9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9"/>
      <c r="AG42" s="9"/>
      <c r="AH42" s="9"/>
      <c r="AI42" s="9"/>
      <c r="AJ42" s="9"/>
      <c r="AK42" s="9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9"/>
      <c r="AG43" s="9"/>
      <c r="AH43" s="9"/>
      <c r="AI43" s="9"/>
      <c r="AJ43" s="9"/>
      <c r="AK43" s="9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9"/>
      <c r="AG44" s="9"/>
      <c r="AH44" s="9"/>
      <c r="AI44" s="9"/>
      <c r="AJ44" s="9"/>
      <c r="AK44" s="9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9"/>
      <c r="AG45" s="9"/>
      <c r="AH45" s="9"/>
      <c r="AI45" s="9"/>
      <c r="AJ45" s="9"/>
      <c r="AK45" s="9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9"/>
      <c r="AG46" s="9"/>
      <c r="AH46" s="9"/>
      <c r="AI46" s="9"/>
      <c r="AJ46" s="9"/>
      <c r="AK46" s="9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9"/>
      <c r="AG47" s="9"/>
      <c r="AH47" s="9"/>
      <c r="AI47" s="9"/>
      <c r="AJ47" s="9"/>
      <c r="AK47" s="9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9"/>
      <c r="AG48" s="9"/>
      <c r="AH48" s="9"/>
      <c r="AI48" s="9"/>
      <c r="AJ48" s="9"/>
      <c r="AK48" s="9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9"/>
      <c r="AG49" s="9"/>
      <c r="AH49" s="9"/>
      <c r="AI49" s="9"/>
      <c r="AJ49" s="9"/>
      <c r="AK49" s="9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9"/>
      <c r="AG50" s="9"/>
      <c r="AH50" s="9"/>
      <c r="AI50" s="9"/>
      <c r="AJ50" s="9"/>
      <c r="AK50" s="9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9"/>
      <c r="AG51" s="9"/>
      <c r="AH51" s="9"/>
      <c r="AI51" s="9"/>
      <c r="AJ51" s="9"/>
      <c r="AK51" s="9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9"/>
      <c r="AG52" s="9"/>
      <c r="AH52" s="9"/>
      <c r="AI52" s="9"/>
      <c r="AJ52" s="9"/>
      <c r="AK52" s="9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9"/>
      <c r="AG53" s="9"/>
      <c r="AH53" s="9"/>
      <c r="AI53" s="9"/>
      <c r="AJ53" s="9"/>
      <c r="AK53" s="9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9"/>
      <c r="AG54" s="9"/>
      <c r="AH54" s="9"/>
      <c r="AI54" s="9"/>
      <c r="AJ54" s="9"/>
      <c r="AK54" s="9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9"/>
      <c r="AG55" s="9"/>
      <c r="AH55" s="9"/>
      <c r="AI55" s="9"/>
      <c r="AJ55" s="9"/>
      <c r="AK55" s="9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9"/>
      <c r="AG56" s="9"/>
      <c r="AH56" s="9"/>
      <c r="AI56" s="9"/>
      <c r="AJ56" s="9"/>
      <c r="AK56" s="9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9"/>
      <c r="AG57" s="9"/>
      <c r="AH57" s="9"/>
      <c r="AI57" s="9"/>
      <c r="AJ57" s="9"/>
      <c r="AK57" s="9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9"/>
      <c r="AG58" s="9"/>
      <c r="AH58" s="9"/>
      <c r="AI58" s="9"/>
      <c r="AJ58" s="9"/>
      <c r="AK58" s="9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9"/>
      <c r="AG59" s="9"/>
      <c r="AH59" s="9"/>
      <c r="AI59" s="9"/>
      <c r="AJ59" s="9"/>
      <c r="AK59" s="9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9"/>
      <c r="AG60" s="9"/>
      <c r="AH60" s="9"/>
      <c r="AI60" s="9"/>
      <c r="AJ60" s="9"/>
      <c r="AK60" s="9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9"/>
      <c r="AG61" s="9"/>
      <c r="AH61" s="9"/>
      <c r="AI61" s="9"/>
      <c r="AJ61" s="9"/>
      <c r="AK61" s="9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9"/>
      <c r="AG62" s="9"/>
      <c r="AH62" s="9"/>
      <c r="AI62" s="9"/>
      <c r="AJ62" s="9"/>
      <c r="AK62" s="9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9"/>
      <c r="AG63" s="9"/>
      <c r="AH63" s="9"/>
      <c r="AI63" s="9"/>
      <c r="AJ63" s="9"/>
      <c r="AK63" s="9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9"/>
      <c r="AG64" s="9"/>
      <c r="AH64" s="9"/>
      <c r="AI64" s="9"/>
      <c r="AJ64" s="9"/>
      <c r="AK64" s="9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9"/>
      <c r="AG65" s="9"/>
      <c r="AH65" s="9"/>
      <c r="AI65" s="9"/>
      <c r="AJ65" s="9"/>
      <c r="AK65" s="9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9"/>
      <c r="AG66" s="9"/>
      <c r="AH66" s="9"/>
      <c r="AI66" s="9"/>
      <c r="AJ66" s="9"/>
      <c r="AK66" s="9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9"/>
      <c r="AG67" s="9"/>
      <c r="AH67" s="9"/>
      <c r="AI67" s="9"/>
      <c r="AJ67" s="9"/>
      <c r="AK67" s="9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9"/>
      <c r="AG68" s="9"/>
      <c r="AH68" s="9"/>
      <c r="AI68" s="9"/>
      <c r="AJ68" s="9"/>
      <c r="AK68" s="9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9"/>
      <c r="AG69" s="9"/>
      <c r="AH69" s="9"/>
      <c r="AI69" s="9"/>
      <c r="AJ69" s="9"/>
      <c r="AK69" s="9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9"/>
      <c r="AG70" s="9"/>
      <c r="AH70" s="9"/>
      <c r="AI70" s="9"/>
      <c r="AJ70" s="9"/>
      <c r="AK70" s="9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9"/>
      <c r="AG71" s="9"/>
      <c r="AH71" s="9"/>
      <c r="AI71" s="9"/>
      <c r="AJ71" s="9"/>
      <c r="AK71" s="9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9"/>
      <c r="AG72" s="9"/>
      <c r="AH72" s="9"/>
      <c r="AI72" s="9"/>
      <c r="AJ72" s="9"/>
      <c r="AK72" s="9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9"/>
      <c r="AG73" s="9"/>
      <c r="AH73" s="9"/>
      <c r="AI73" s="9"/>
      <c r="AJ73" s="9"/>
      <c r="AK73" s="9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9"/>
      <c r="AG74" s="9"/>
      <c r="AH74" s="9"/>
      <c r="AI74" s="9"/>
      <c r="AJ74" s="9"/>
      <c r="AK74" s="9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9"/>
      <c r="AG75" s="9"/>
      <c r="AH75" s="9"/>
      <c r="AI75" s="9"/>
      <c r="AJ75" s="9"/>
      <c r="AK75" s="9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9"/>
      <c r="AG76" s="9"/>
      <c r="AH76" s="9"/>
      <c r="AI76" s="9"/>
      <c r="AJ76" s="9"/>
      <c r="AK76" s="9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</sheetData>
  <sortState ref="B13:AD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2022-09-03T21:53:50Z</dcterms:modified>
</cp:coreProperties>
</file>